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9510"/>
  </bookViews>
  <sheets>
    <sheet name="доходы 2020 г." sheetId="15" r:id="rId1"/>
  </sheets>
  <definedNames>
    <definedName name="_xlnm.Print_Area" localSheetId="0">'доходы 2020 г.'!$A$1:$G$61</definedName>
  </definedNames>
  <calcPr calcId="125725"/>
</workbook>
</file>

<file path=xl/calcChain.xml><?xml version="1.0" encoding="utf-8"?>
<calcChain xmlns="http://schemas.openxmlformats.org/spreadsheetml/2006/main">
  <c r="G19" i="15"/>
  <c r="G10"/>
  <c r="G20"/>
  <c r="G30"/>
  <c r="E10"/>
  <c r="F34"/>
  <c r="G27"/>
  <c r="G28"/>
  <c r="A50"/>
  <c r="F50"/>
  <c r="E50"/>
  <c r="G54"/>
  <c r="G51"/>
  <c r="G52"/>
  <c r="G53"/>
  <c r="G50" l="1"/>
  <c r="F42"/>
  <c r="E42"/>
  <c r="G42" s="1"/>
  <c r="A42"/>
  <c r="G46"/>
  <c r="G45"/>
  <c r="G44"/>
  <c r="G43"/>
  <c r="E18"/>
  <c r="F10"/>
  <c r="A56"/>
  <c r="A29"/>
  <c r="A18"/>
  <c r="G26"/>
  <c r="F56"/>
  <c r="F25"/>
  <c r="F23" s="1"/>
  <c r="E25"/>
  <c r="E23" s="1"/>
  <c r="A25"/>
  <c r="A23" s="1"/>
  <c r="G23" s="1"/>
  <c r="G24"/>
  <c r="G33"/>
  <c r="G32"/>
  <c r="F18"/>
  <c r="F29"/>
  <c r="E31"/>
  <c r="E29" s="1"/>
  <c r="G31" l="1"/>
  <c r="G29" s="1"/>
  <c r="E56"/>
  <c r="F38"/>
  <c r="A38"/>
  <c r="A58" s="1"/>
  <c r="G56"/>
  <c r="G25"/>
  <c r="G18"/>
  <c r="G38" s="1"/>
  <c r="E38"/>
  <c r="G58" l="1"/>
  <c r="F58"/>
  <c r="E58"/>
</calcChain>
</file>

<file path=xl/sharedStrings.xml><?xml version="1.0" encoding="utf-8"?>
<sst xmlns="http://schemas.openxmlformats.org/spreadsheetml/2006/main" count="69" uniqueCount="53">
  <si>
    <t>ДОХОДЫ</t>
  </si>
  <si>
    <t xml:space="preserve">Финансовый отчет </t>
  </si>
  <si>
    <r>
      <t>Долг</t>
    </r>
    <r>
      <rPr>
        <sz val="10"/>
        <color indexed="8"/>
        <rFont val="Univers"/>
        <family val="2"/>
      </rPr>
      <t xml:space="preserve"> </t>
    </r>
    <r>
      <rPr>
        <sz val="10"/>
        <color indexed="8"/>
        <rFont val="Arial"/>
        <family val="2"/>
        <charset val="204"/>
      </rPr>
      <t>собственников</t>
    </r>
  </si>
  <si>
    <t>Начислено</t>
  </si>
  <si>
    <t>Уплачено</t>
  </si>
  <si>
    <t>Долг собственников</t>
  </si>
  <si>
    <t xml:space="preserve">Собственник                                                             </t>
  </si>
  <si>
    <t>За ком.услуги с применением повышающих коэф-тов, ПЕНИ</t>
  </si>
  <si>
    <t>Поступление за ХВС</t>
  </si>
  <si>
    <t>Поступление за ГВС</t>
  </si>
  <si>
    <t>Поступление ПЕНИ за несвоевременную оплату</t>
  </si>
  <si>
    <t xml:space="preserve"> </t>
  </si>
  <si>
    <t>За пользование общим имуществом</t>
  </si>
  <si>
    <t>ИТОГО облагаемые доходы ЖК:</t>
  </si>
  <si>
    <t>Собственник жил.помещения (ГВС на ОДИ)-10612,2</t>
  </si>
  <si>
    <t>Собственник жил.помещения (ХВС на ОДИ) -10612,2</t>
  </si>
  <si>
    <t>Собственник жил.помещения (ЭЛ. ЭН. на ОДИ)-10612,2</t>
  </si>
  <si>
    <t>Собственник жил.помещения (содержание и текущий ремонт)-10612,2</t>
  </si>
  <si>
    <t xml:space="preserve">Собственник ИП Марченко: </t>
  </si>
  <si>
    <r>
      <t>Долг</t>
    </r>
    <r>
      <rPr>
        <sz val="10"/>
        <color indexed="8"/>
        <rFont val="Univers"/>
        <family val="2"/>
      </rPr>
      <t xml:space="preserve"> </t>
    </r>
    <r>
      <rPr>
        <sz val="10"/>
        <color indexed="8"/>
        <rFont val="Arial"/>
        <family val="2"/>
        <charset val="204"/>
      </rPr>
      <t xml:space="preserve">собственника </t>
    </r>
  </si>
  <si>
    <t xml:space="preserve">Собственники: </t>
  </si>
  <si>
    <t>Собственники жилых помещений - 10612,2</t>
  </si>
  <si>
    <t xml:space="preserve">Итого необлагаемые доходы ЖК: </t>
  </si>
  <si>
    <t>Собственники жил.помещения (Кап. ремонт)-10612,2</t>
  </si>
  <si>
    <t xml:space="preserve">Капитальный ремонт </t>
  </si>
  <si>
    <t>Собственники нежил.помещения (Кап. ремонт)</t>
  </si>
  <si>
    <t>ПЕНЯ за несвоевременную оплату - собственники МКД, в том числе:</t>
  </si>
  <si>
    <t xml:space="preserve">ПЕНЯ за несвоевременную оплату - жилые помещения </t>
  </si>
  <si>
    <t>ПЕНЯ за несвоевременную оплату - нежилые помещения, в том числе:</t>
  </si>
  <si>
    <t xml:space="preserve">ПЕНЯ за несвоевременную оплату - ИП Марченко </t>
  </si>
  <si>
    <t xml:space="preserve">ПЕНЯ за несвоевременную оплату - ИП Парыгин </t>
  </si>
  <si>
    <t>Собственники помещений:</t>
  </si>
  <si>
    <t>Собственник нежилого помещения-255,5</t>
  </si>
  <si>
    <t>Интернет на ОДИ МКД (Ростелеком)</t>
  </si>
  <si>
    <t>Интернет на ОДИ МКД (ТТК)</t>
  </si>
  <si>
    <t>Марченко - Собственник нежил.помещения (содержание и текущий ремонт и расходы за ГВС, ХВС, ЭЛ/ЭН на СОИ)-260,7</t>
  </si>
  <si>
    <t>Парыгин - Собственник нежил.помещения (содержание и текущий ремонт и расходы за ГВС, ХВС, ЭЛ/ЭН на СОИ)-176,6</t>
  </si>
  <si>
    <t>Собственник ИП Марченко (Кап. ремонт)-260,7</t>
  </si>
  <si>
    <t>Собственник ИП Парыгин (Кап. ремонт)-176,6</t>
  </si>
  <si>
    <t>Возврат денежных средств по делу N 2-192/2018</t>
  </si>
  <si>
    <t>Интернет:</t>
  </si>
  <si>
    <t>Возврат денежных средств по решению суда:</t>
  </si>
  <si>
    <t>Поступление за ЭЛ/ЭН</t>
  </si>
  <si>
    <t>Поступление за пользование ОДИ- Т2 МОБАЙЛ</t>
  </si>
  <si>
    <t>ЖК «Калинина, 139» за 2020 год.</t>
  </si>
  <si>
    <t>Собственник жил.помещения (ОТВ. СТ. ВОД на ОДИ)-10612,2</t>
  </si>
  <si>
    <t>Интернет на ОДИ МКД (НТС)</t>
  </si>
  <si>
    <t xml:space="preserve">Муниципальная квартира </t>
  </si>
  <si>
    <t>Возврат денежных средств по делу ФС031868561 (Гиац</t>
  </si>
  <si>
    <t>Возврат предоплаты по ПО ДОГОВОРУ 89</t>
  </si>
  <si>
    <t>На специальном счете для формирования фонда капитального ремонта на 01.01.2020 г. - 1158184,81</t>
  </si>
  <si>
    <t>На расчетном счете на 01.01.2020 г. - 165031,88</t>
  </si>
  <si>
    <t>На специальном счете на 01.01.2020 г. - 54964,09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</si>
</sst>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2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color indexed="8"/>
      <name val="Univers"/>
      <family val="2"/>
    </font>
    <font>
      <b/>
      <sz val="10"/>
      <name val="Arial"/>
      <family val="2"/>
      <charset val="204"/>
    </font>
    <font>
      <sz val="11"/>
      <name val="Calibri"/>
      <family val="2"/>
      <charset val="204"/>
    </font>
    <font>
      <sz val="10.5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4"/>
      <color rgb="FF17365D"/>
      <name val="Cambria"/>
      <family val="1"/>
      <charset val="204"/>
    </font>
    <font>
      <sz val="10"/>
      <color theme="1"/>
      <name val="Univers"/>
      <family val="2"/>
    </font>
    <font>
      <b/>
      <sz val="14"/>
      <color theme="1"/>
      <name val="Univers"/>
      <family val="2"/>
    </font>
    <font>
      <sz val="10"/>
      <color theme="1"/>
      <name val="Arial"/>
      <family val="2"/>
      <charset val="204"/>
    </font>
    <font>
      <b/>
      <sz val="10"/>
      <color theme="1"/>
      <name val="Univers"/>
      <family val="2"/>
    </font>
    <font>
      <b/>
      <sz val="10"/>
      <color theme="1"/>
      <name val="Arial"/>
      <family val="2"/>
      <charset val="204"/>
    </font>
    <font>
      <b/>
      <sz val="11"/>
      <color theme="1"/>
      <name val="Univers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64" fontId="8" fillId="0" borderId="0"/>
    <xf numFmtId="0" fontId="1" fillId="0" borderId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Fill="1"/>
    <xf numFmtId="0" fontId="0" fillId="2" borderId="0" xfId="0" applyFill="1"/>
    <xf numFmtId="4" fontId="0" fillId="0" borderId="2" xfId="0" applyNumberForma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4" fillId="0" borderId="2" xfId="0" applyNumberFormat="1" applyFon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2" fontId="5" fillId="0" borderId="2" xfId="2" applyNumberFormat="1" applyFont="1" applyFill="1" applyBorder="1" applyAlignment="1">
      <alignment horizontal="right" vertical="top"/>
    </xf>
    <xf numFmtId="4" fontId="16" fillId="0" borderId="2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left" vertical="center" wrapText="1"/>
    </xf>
    <xf numFmtId="4" fontId="16" fillId="0" borderId="7" xfId="0" applyNumberFormat="1" applyFont="1" applyFill="1" applyBorder="1" applyAlignment="1">
      <alignment horizontal="right" vertical="center"/>
    </xf>
    <xf numFmtId="4" fontId="15" fillId="0" borderId="4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left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2" xfId="0" applyNumberFormat="1" applyFont="1" applyFill="1" applyBorder="1" applyAlignment="1">
      <alignment horizontal="left" vertical="center" wrapText="1"/>
    </xf>
    <xf numFmtId="0" fontId="18" fillId="0" borderId="2" xfId="2" applyFont="1" applyFill="1" applyBorder="1" applyAlignment="1">
      <alignment horizontal="left"/>
    </xf>
    <xf numFmtId="2" fontId="7" fillId="0" borderId="2" xfId="2" applyNumberFormat="1" applyFont="1" applyFill="1" applyBorder="1" applyAlignment="1">
      <alignment horizontal="right" vertical="top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right" vertical="center" wrapText="1"/>
    </xf>
    <xf numFmtId="4" fontId="19" fillId="0" borderId="2" xfId="0" applyNumberFormat="1" applyFont="1" applyFill="1" applyBorder="1" applyAlignment="1">
      <alignment horizontal="right" vertical="center"/>
    </xf>
    <xf numFmtId="0" fontId="19" fillId="0" borderId="2" xfId="2" applyFont="1" applyFill="1" applyBorder="1" applyAlignment="1">
      <alignment horizontal="left"/>
    </xf>
    <xf numFmtId="4" fontId="0" fillId="0" borderId="2" xfId="0" applyNumberFormat="1" applyFont="1" applyFill="1" applyBorder="1" applyAlignment="1">
      <alignment horizontal="right" vertical="center"/>
    </xf>
    <xf numFmtId="4" fontId="0" fillId="0" borderId="7" xfId="0" applyNumberFormat="1" applyFont="1" applyFill="1" applyBorder="1" applyAlignment="1">
      <alignment horizontal="right" vertical="center"/>
    </xf>
    <xf numFmtId="0" fontId="0" fillId="0" borderId="8" xfId="0" applyFill="1" applyBorder="1"/>
    <xf numFmtId="0" fontId="0" fillId="0" borderId="9" xfId="0" applyFill="1" applyBorder="1"/>
    <xf numFmtId="49" fontId="17" fillId="0" borderId="2" xfId="0" applyNumberFormat="1" applyFont="1" applyFill="1" applyBorder="1" applyAlignment="1">
      <alignment wrapText="1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/>
    <xf numFmtId="0" fontId="9" fillId="0" borderId="2" xfId="0" applyFont="1" applyFill="1" applyBorder="1" applyAlignment="1">
      <alignment horizontal="center"/>
    </xf>
    <xf numFmtId="4" fontId="9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0" xfId="0" applyFont="1" applyFill="1" applyBorder="1"/>
    <xf numFmtId="4" fontId="9" fillId="0" borderId="2" xfId="0" applyNumberFormat="1" applyFont="1" applyFill="1" applyBorder="1"/>
    <xf numFmtId="4" fontId="9" fillId="0" borderId="4" xfId="0" applyNumberFormat="1" applyFont="1" applyFill="1" applyBorder="1" applyAlignment="1">
      <alignment horizontal="right" vertical="center"/>
    </xf>
    <xf numFmtId="4" fontId="0" fillId="0" borderId="4" xfId="0" applyNumberFormat="1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/>
    </xf>
    <xf numFmtId="0" fontId="5" fillId="0" borderId="2" xfId="2" applyFont="1" applyFill="1" applyBorder="1" applyAlignment="1">
      <alignment vertical="top"/>
    </xf>
    <xf numFmtId="0" fontId="6" fillId="0" borderId="2" xfId="2" applyFont="1" applyFill="1" applyBorder="1" applyAlignment="1">
      <alignment vertical="top"/>
    </xf>
    <xf numFmtId="0" fontId="10" fillId="0" borderId="10" xfId="0" applyFont="1" applyFill="1" applyBorder="1"/>
    <xf numFmtId="0" fontId="0" fillId="0" borderId="0" xfId="0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3" xfId="0" applyFill="1" applyBorder="1"/>
    <xf numFmtId="0" fontId="0" fillId="0" borderId="2" xfId="0" applyFill="1" applyBorder="1"/>
    <xf numFmtId="4" fontId="0" fillId="0" borderId="0" xfId="0" applyNumberFormat="1" applyFill="1"/>
    <xf numFmtId="0" fontId="14" fillId="0" borderId="2" xfId="0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5" fillId="0" borderId="6" xfId="0" applyNumberFormat="1" applyFont="1" applyFill="1" applyBorder="1" applyAlignment="1">
      <alignment horizontal="left" vertical="center"/>
    </xf>
    <xf numFmtId="4" fontId="15" fillId="0" borderId="7" xfId="0" applyNumberFormat="1" applyFont="1" applyFill="1" applyBorder="1" applyAlignment="1">
      <alignment horizontal="left" vertical="center"/>
    </xf>
    <xf numFmtId="4" fontId="15" fillId="0" borderId="4" xfId="0" applyNumberFormat="1" applyFont="1" applyFill="1" applyBorder="1" applyAlignment="1">
      <alignment horizontal="left" vertical="center"/>
    </xf>
    <xf numFmtId="4" fontId="12" fillId="0" borderId="6" xfId="0" applyNumberFormat="1" applyFont="1" applyFill="1" applyBorder="1" applyAlignment="1">
      <alignment horizontal="center" vertical="center"/>
    </xf>
    <xf numFmtId="4" fontId="12" fillId="0" borderId="7" xfId="0" applyNumberFormat="1" applyFont="1" applyFill="1" applyBorder="1" applyAlignment="1">
      <alignment horizontal="center" vertical="center"/>
    </xf>
    <xf numFmtId="4" fontId="12" fillId="0" borderId="4" xfId="0" applyNumberFormat="1" applyFont="1" applyFill="1" applyBorder="1" applyAlignment="1">
      <alignment horizontal="center" vertical="center"/>
    </xf>
    <xf numFmtId="4" fontId="12" fillId="0" borderId="6" xfId="0" applyNumberFormat="1" applyFont="1" applyFill="1" applyBorder="1" applyAlignment="1">
      <alignment horizontal="left" vertical="center"/>
    </xf>
    <xf numFmtId="4" fontId="12" fillId="0" borderId="7" xfId="0" applyNumberFormat="1" applyFont="1" applyFill="1" applyBorder="1" applyAlignment="1">
      <alignment horizontal="left" vertical="center"/>
    </xf>
    <xf numFmtId="4" fontId="12" fillId="0" borderId="4" xfId="0" applyNumberFormat="1" applyFont="1" applyFill="1" applyBorder="1" applyAlignment="1">
      <alignment horizontal="left" vertical="center"/>
    </xf>
    <xf numFmtId="4" fontId="1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left" vertical="center" wrapText="1"/>
    </xf>
    <xf numFmtId="4" fontId="16" fillId="0" borderId="7" xfId="0" applyNumberFormat="1" applyFont="1" applyFill="1" applyBorder="1" applyAlignment="1">
      <alignment horizontal="left" vertical="center" wrapText="1"/>
    </xf>
    <xf numFmtId="4" fontId="16" fillId="0" borderId="4" xfId="0" applyNumberFormat="1" applyFont="1" applyFill="1" applyBorder="1" applyAlignment="1">
      <alignment horizontal="left" vertical="center" wrapText="1"/>
    </xf>
    <xf numFmtId="4" fontId="4" fillId="0" borderId="6" xfId="0" applyNumberFormat="1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4" fontId="15" fillId="0" borderId="2" xfId="0" applyNumberFormat="1" applyFont="1" applyFill="1" applyBorder="1" applyAlignment="1">
      <alignment horizontal="left" vertical="center"/>
    </xf>
    <xf numFmtId="4" fontId="9" fillId="0" borderId="2" xfId="0" applyNumberFormat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17" fillId="0" borderId="2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49" fontId="13" fillId="0" borderId="2" xfId="0" applyNumberFormat="1" applyFont="1" applyFill="1" applyBorder="1" applyAlignment="1">
      <alignment horizontal="center" wrapText="1"/>
    </xf>
    <xf numFmtId="49" fontId="10" fillId="0" borderId="6" xfId="0" applyNumberFormat="1" applyFont="1" applyFill="1" applyBorder="1" applyAlignment="1">
      <alignment horizontal="left" wrapText="1"/>
    </xf>
    <xf numFmtId="49" fontId="10" fillId="0" borderId="7" xfId="0" applyNumberFormat="1" applyFont="1" applyFill="1" applyBorder="1" applyAlignment="1">
      <alignment horizontal="left" wrapText="1"/>
    </xf>
    <xf numFmtId="49" fontId="10" fillId="0" borderId="4" xfId="0" applyNumberFormat="1" applyFont="1" applyFill="1" applyBorder="1" applyAlignment="1">
      <alignment horizontal="left" wrapText="1"/>
    </xf>
    <xf numFmtId="49" fontId="10" fillId="0" borderId="6" xfId="0" applyNumberFormat="1" applyFont="1" applyFill="1" applyBorder="1" applyAlignment="1">
      <alignment wrapText="1"/>
    </xf>
    <xf numFmtId="49" fontId="10" fillId="0" borderId="7" xfId="0" applyNumberFormat="1" applyFont="1" applyFill="1" applyBorder="1" applyAlignment="1">
      <alignment wrapText="1"/>
    </xf>
    <xf numFmtId="49" fontId="10" fillId="0" borderId="4" xfId="0" applyNumberFormat="1" applyFont="1" applyFill="1" applyBorder="1" applyAlignment="1">
      <alignment wrapText="1"/>
    </xf>
    <xf numFmtId="4" fontId="0" fillId="0" borderId="6" xfId="0" applyNumberFormat="1" applyFill="1" applyBorder="1" applyAlignment="1">
      <alignment horizontal="center"/>
    </xf>
    <xf numFmtId="4" fontId="0" fillId="0" borderId="7" xfId="0" applyNumberFormat="1" applyFill="1" applyBorder="1" applyAlignment="1">
      <alignment horizontal="center"/>
    </xf>
    <xf numFmtId="4" fontId="0" fillId="0" borderId="4" xfId="0" applyNumberFormat="1" applyFill="1" applyBorder="1" applyAlignment="1">
      <alignment horizontal="center"/>
    </xf>
    <xf numFmtId="4" fontId="14" fillId="0" borderId="6" xfId="0" applyNumberFormat="1" applyFont="1" applyFill="1" applyBorder="1" applyAlignment="1">
      <alignment horizontal="center" vertical="center" wrapText="1"/>
    </xf>
    <xf numFmtId="4" fontId="14" fillId="0" borderId="7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</cellXfs>
  <cellStyles count="4">
    <cellStyle name="Excel Built-in Normal" xfId="1"/>
    <cellStyle name="Обычный" xfId="0" builtinId="0"/>
    <cellStyle name="Обычный 2" xfId="2"/>
    <cellStyle name="Процентный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1"/>
  <sheetViews>
    <sheetView tabSelected="1" view="pageBreakPreview" zoomScale="85" zoomScaleNormal="100" zoomScaleSheetLayoutView="85" workbookViewId="0">
      <selection activeCell="G20" sqref="G20"/>
    </sheetView>
  </sheetViews>
  <sheetFormatPr defaultRowHeight="15"/>
  <cols>
    <col min="3" max="3" width="10.28515625" bestFit="1" customWidth="1"/>
    <col min="4" max="4" width="50.7109375" customWidth="1"/>
    <col min="5" max="5" width="16.5703125" customWidth="1"/>
    <col min="6" max="6" width="18.7109375" customWidth="1"/>
    <col min="7" max="7" width="22.5703125" customWidth="1"/>
    <col min="8" max="8" width="15.5703125" style="1" customWidth="1"/>
    <col min="9" max="9" width="17.7109375" style="1" customWidth="1"/>
    <col min="10" max="28" width="9.140625" style="1"/>
  </cols>
  <sheetData>
    <row r="1" spans="1:28" ht="18">
      <c r="A1" s="72" t="s">
        <v>1</v>
      </c>
      <c r="B1" s="73"/>
      <c r="C1" s="73"/>
      <c r="D1" s="73"/>
      <c r="E1" s="73"/>
      <c r="F1" s="73"/>
      <c r="G1" s="23"/>
    </row>
    <row r="2" spans="1:28" ht="18.75" thickBot="1">
      <c r="A2" s="74" t="s">
        <v>44</v>
      </c>
      <c r="B2" s="75"/>
      <c r="C2" s="75"/>
      <c r="D2" s="75"/>
      <c r="E2" s="75"/>
      <c r="F2" s="75"/>
      <c r="G2" s="24"/>
    </row>
    <row r="3" spans="1:28" ht="15.75" customHeight="1" thickBot="1">
      <c r="A3" s="82" t="s">
        <v>51</v>
      </c>
      <c r="B3" s="83"/>
      <c r="C3" s="83"/>
      <c r="D3" s="83"/>
      <c r="E3" s="83"/>
      <c r="F3" s="83"/>
      <c r="G3" s="84"/>
    </row>
    <row r="4" spans="1:28" ht="15.75" customHeight="1" thickBot="1">
      <c r="A4" s="82" t="s">
        <v>52</v>
      </c>
      <c r="B4" s="83"/>
      <c r="C4" s="83"/>
      <c r="D4" s="83"/>
      <c r="E4" s="83"/>
      <c r="F4" s="83"/>
      <c r="G4" s="84"/>
    </row>
    <row r="5" spans="1:28" ht="15.75" customHeight="1" thickBot="1">
      <c r="A5" s="79" t="s">
        <v>50</v>
      </c>
      <c r="B5" s="80"/>
      <c r="C5" s="80"/>
      <c r="D5" s="80"/>
      <c r="E5" s="80"/>
      <c r="F5" s="80"/>
      <c r="G5" s="81"/>
    </row>
    <row r="6" spans="1:28" ht="15.75" customHeight="1" thickBot="1">
      <c r="A6" s="82"/>
      <c r="B6" s="83"/>
      <c r="C6" s="83"/>
      <c r="D6" s="83"/>
      <c r="E6" s="83"/>
      <c r="F6" s="83"/>
      <c r="G6" s="84"/>
      <c r="Y6"/>
      <c r="Z6"/>
      <c r="AA6"/>
      <c r="AB6"/>
    </row>
    <row r="7" spans="1:28" ht="15" customHeight="1" thickBot="1">
      <c r="A7" s="76"/>
      <c r="B7" s="77"/>
      <c r="C7" s="77"/>
      <c r="D7" s="78" t="s">
        <v>0</v>
      </c>
      <c r="E7" s="77"/>
      <c r="F7" s="77"/>
      <c r="G7" s="25"/>
      <c r="Y7"/>
      <c r="Z7"/>
      <c r="AA7"/>
      <c r="AB7"/>
    </row>
    <row r="8" spans="1:28" ht="15.75" thickBot="1">
      <c r="A8" s="85"/>
      <c r="B8" s="86"/>
      <c r="C8" s="87"/>
      <c r="D8" s="26"/>
      <c r="E8" s="27"/>
      <c r="F8" s="28"/>
      <c r="G8" s="29"/>
      <c r="Y8"/>
      <c r="Z8"/>
      <c r="AA8"/>
      <c r="AB8"/>
    </row>
    <row r="9" spans="1:28" ht="33.75" customHeight="1" thickBot="1">
      <c r="A9" s="68" t="s">
        <v>2</v>
      </c>
      <c r="B9" s="59"/>
      <c r="C9" s="59"/>
      <c r="D9" s="30" t="s">
        <v>20</v>
      </c>
      <c r="E9" s="31" t="s">
        <v>3</v>
      </c>
      <c r="F9" s="47" t="s">
        <v>4</v>
      </c>
      <c r="G9" s="32" t="s">
        <v>5</v>
      </c>
      <c r="Y9"/>
      <c r="Z9"/>
      <c r="AA9"/>
      <c r="AB9"/>
    </row>
    <row r="10" spans="1:28" ht="15.75" thickBot="1">
      <c r="A10" s="66">
        <v>393322.1</v>
      </c>
      <c r="B10" s="67"/>
      <c r="C10" s="67"/>
      <c r="D10" s="33" t="s">
        <v>21</v>
      </c>
      <c r="E10" s="34">
        <f>E11+E12+E13+E14+E15</f>
        <v>2093073.56</v>
      </c>
      <c r="F10" s="13">
        <f>F11+F12+F13+F14+F15</f>
        <v>2085869.94</v>
      </c>
      <c r="G10" s="13">
        <f>A10+E10-F10</f>
        <v>400525.7200000002</v>
      </c>
      <c r="Y10"/>
      <c r="Z10"/>
      <c r="AA10"/>
      <c r="AB10"/>
    </row>
    <row r="11" spans="1:28" ht="30.75" thickBot="1">
      <c r="A11" s="55"/>
      <c r="B11" s="56"/>
      <c r="C11" s="57"/>
      <c r="D11" s="9" t="s">
        <v>17</v>
      </c>
      <c r="E11" s="3">
        <v>1887017.36</v>
      </c>
      <c r="F11" s="3">
        <v>1910837.06</v>
      </c>
      <c r="G11" s="3"/>
      <c r="Y11"/>
      <c r="Z11"/>
      <c r="AA11"/>
      <c r="AB11"/>
    </row>
    <row r="12" spans="1:28" ht="17.25" customHeight="1" thickBot="1">
      <c r="A12" s="55"/>
      <c r="B12" s="56"/>
      <c r="C12" s="57"/>
      <c r="D12" s="9" t="s">
        <v>14</v>
      </c>
      <c r="E12" s="3">
        <v>69723</v>
      </c>
      <c r="F12" s="3">
        <v>62593.16</v>
      </c>
      <c r="G12" s="3"/>
      <c r="Y12"/>
      <c r="Z12"/>
      <c r="AA12"/>
      <c r="AB12"/>
    </row>
    <row r="13" spans="1:28" ht="16.5" customHeight="1" thickBot="1">
      <c r="A13" s="55"/>
      <c r="B13" s="56"/>
      <c r="C13" s="57"/>
      <c r="D13" s="9" t="s">
        <v>15</v>
      </c>
      <c r="E13" s="3">
        <v>65583.490000000005</v>
      </c>
      <c r="F13" s="3">
        <v>41326.03</v>
      </c>
      <c r="G13" s="3"/>
      <c r="Y13"/>
      <c r="Z13"/>
      <c r="AA13"/>
      <c r="AB13"/>
    </row>
    <row r="14" spans="1:28" ht="17.25" customHeight="1" thickBot="1">
      <c r="A14" s="55"/>
      <c r="B14" s="56"/>
      <c r="C14" s="57"/>
      <c r="D14" s="9" t="s">
        <v>16</v>
      </c>
      <c r="E14" s="3">
        <v>67883.42</v>
      </c>
      <c r="F14" s="3">
        <v>69370.720000000001</v>
      </c>
      <c r="G14" s="3"/>
      <c r="Y14"/>
      <c r="Z14"/>
      <c r="AA14"/>
      <c r="AB14"/>
    </row>
    <row r="15" spans="1:28" ht="29.25" customHeight="1" thickBot="1">
      <c r="A15" s="52"/>
      <c r="B15" s="53"/>
      <c r="C15" s="54"/>
      <c r="D15" s="9" t="s">
        <v>45</v>
      </c>
      <c r="E15" s="3">
        <v>2866.29</v>
      </c>
      <c r="F15" s="3">
        <v>1742.97</v>
      </c>
      <c r="G15" s="3"/>
      <c r="Y15"/>
      <c r="Z15"/>
      <c r="AA15"/>
      <c r="AB15"/>
    </row>
    <row r="16" spans="1:28" ht="15.75" thickBot="1">
      <c r="A16" s="69"/>
      <c r="B16" s="70"/>
      <c r="C16" s="70"/>
      <c r="D16" s="70"/>
      <c r="E16" s="70"/>
      <c r="F16" s="70"/>
      <c r="G16" s="71"/>
      <c r="Y16"/>
      <c r="Z16"/>
      <c r="AA16"/>
      <c r="AB16"/>
    </row>
    <row r="17" spans="1:28" ht="15.75" thickBot="1">
      <c r="A17" s="68" t="s">
        <v>19</v>
      </c>
      <c r="B17" s="59"/>
      <c r="C17" s="59"/>
      <c r="D17" s="30" t="s">
        <v>18</v>
      </c>
      <c r="E17" s="31" t="s">
        <v>3</v>
      </c>
      <c r="F17" s="47" t="s">
        <v>4</v>
      </c>
      <c r="G17" s="32" t="s">
        <v>5</v>
      </c>
      <c r="Y17"/>
      <c r="Z17"/>
      <c r="AA17"/>
      <c r="AB17"/>
    </row>
    <row r="18" spans="1:28" ht="15.75" thickBot="1">
      <c r="A18" s="66">
        <f>A19+A20</f>
        <v>13520.269999999999</v>
      </c>
      <c r="B18" s="67"/>
      <c r="C18" s="67"/>
      <c r="D18" s="33" t="s">
        <v>32</v>
      </c>
      <c r="E18" s="34">
        <f>E19+E20</f>
        <v>87613.25</v>
      </c>
      <c r="F18" s="13">
        <f>F19+F20</f>
        <v>87119.07</v>
      </c>
      <c r="G18" s="13">
        <f>A18+E18-F18</f>
        <v>14014.449999999997</v>
      </c>
      <c r="Y18"/>
      <c r="Z18"/>
      <c r="AA18"/>
      <c r="AB18"/>
    </row>
    <row r="19" spans="1:28" ht="45.75" thickBot="1">
      <c r="A19" s="55">
        <v>10254.709999999999</v>
      </c>
      <c r="B19" s="56"/>
      <c r="C19" s="57"/>
      <c r="D19" s="9" t="s">
        <v>35</v>
      </c>
      <c r="E19" s="3">
        <v>52231.43</v>
      </c>
      <c r="F19" s="3">
        <v>51936.83</v>
      </c>
      <c r="G19" s="3">
        <f>A19+E19-F19</f>
        <v>10549.309999999998</v>
      </c>
    </row>
    <row r="20" spans="1:28" ht="45.75" thickBot="1">
      <c r="A20" s="55">
        <v>3265.56</v>
      </c>
      <c r="B20" s="56"/>
      <c r="C20" s="57"/>
      <c r="D20" s="9" t="s">
        <v>36</v>
      </c>
      <c r="E20" s="3">
        <v>35381.82</v>
      </c>
      <c r="F20" s="3">
        <v>35182.239999999998</v>
      </c>
      <c r="G20" s="3">
        <f>E20+A20-F20</f>
        <v>3465.1399999999994</v>
      </c>
      <c r="I20" s="46"/>
    </row>
    <row r="21" spans="1:28" ht="15.75" thickBot="1">
      <c r="A21" s="69"/>
      <c r="B21" s="70"/>
      <c r="C21" s="70"/>
      <c r="D21" s="70"/>
      <c r="E21" s="70"/>
      <c r="F21" s="70"/>
      <c r="G21" s="71"/>
    </row>
    <row r="22" spans="1:28" ht="15.75" thickBot="1">
      <c r="A22" s="68" t="s">
        <v>19</v>
      </c>
      <c r="B22" s="59"/>
      <c r="C22" s="59"/>
      <c r="D22" s="30" t="s">
        <v>31</v>
      </c>
      <c r="E22" s="31" t="s">
        <v>3</v>
      </c>
      <c r="F22" s="47" t="s">
        <v>4</v>
      </c>
      <c r="G22" s="32" t="s">
        <v>5</v>
      </c>
    </row>
    <row r="23" spans="1:28" ht="15.75" thickBot="1">
      <c r="A23" s="60">
        <f>A24+A25</f>
        <v>1360649.85</v>
      </c>
      <c r="B23" s="91"/>
      <c r="C23" s="92"/>
      <c r="D23" s="30" t="s">
        <v>24</v>
      </c>
      <c r="E23" s="8">
        <f>E25+E24+E28</f>
        <v>988132.53999999992</v>
      </c>
      <c r="F23" s="18">
        <f>F24+F25+F28</f>
        <v>961046.24</v>
      </c>
      <c r="G23" s="35">
        <f>A23+E23-F23</f>
        <v>1387736.1500000001</v>
      </c>
    </row>
    <row r="24" spans="1:28" ht="15.75" customHeight="1" thickBot="1">
      <c r="A24" s="55">
        <v>1247588.6000000001</v>
      </c>
      <c r="B24" s="56"/>
      <c r="C24" s="57"/>
      <c r="D24" s="9" t="s">
        <v>23</v>
      </c>
      <c r="E24" s="3">
        <v>947693.25</v>
      </c>
      <c r="F24" s="3">
        <v>920507.86</v>
      </c>
      <c r="G24" s="36">
        <f>E24+A24-F24</f>
        <v>1274773.9900000002</v>
      </c>
      <c r="I24" s="46"/>
    </row>
    <row r="25" spans="1:28" ht="15.75" customHeight="1" thickBot="1">
      <c r="A25" s="55">
        <f>A26+A27</f>
        <v>113061.25</v>
      </c>
      <c r="B25" s="56"/>
      <c r="C25" s="57"/>
      <c r="D25" s="9" t="s">
        <v>25</v>
      </c>
      <c r="E25" s="3">
        <f>E26+E27</f>
        <v>38980.839999999997</v>
      </c>
      <c r="F25" s="3">
        <f>F26+F27</f>
        <v>39079.93</v>
      </c>
      <c r="G25" s="36">
        <f>A25+E25-F25</f>
        <v>112962.16</v>
      </c>
    </row>
    <row r="26" spans="1:28" ht="15.75" thickBot="1">
      <c r="A26" s="55">
        <v>70830.28</v>
      </c>
      <c r="B26" s="56"/>
      <c r="C26" s="57"/>
      <c r="D26" s="9" t="s">
        <v>37</v>
      </c>
      <c r="E26" s="3">
        <v>23238.78</v>
      </c>
      <c r="F26" s="3">
        <v>23337.86</v>
      </c>
      <c r="G26" s="36">
        <f>A26+E26-F26</f>
        <v>70731.199999999997</v>
      </c>
    </row>
    <row r="27" spans="1:28" ht="15.75" thickBot="1">
      <c r="A27" s="55">
        <v>42230.97</v>
      </c>
      <c r="B27" s="56"/>
      <c r="C27" s="57"/>
      <c r="D27" s="9" t="s">
        <v>38</v>
      </c>
      <c r="E27" s="3">
        <v>15742.06</v>
      </c>
      <c r="F27" s="3">
        <v>15742.07</v>
      </c>
      <c r="G27" s="3">
        <f>A27+E27-F27</f>
        <v>42230.96</v>
      </c>
    </row>
    <row r="28" spans="1:28" ht="15.75" thickBot="1">
      <c r="A28" s="55">
        <v>0</v>
      </c>
      <c r="B28" s="56"/>
      <c r="C28" s="57"/>
      <c r="D28" s="9" t="s">
        <v>47</v>
      </c>
      <c r="E28" s="3">
        <v>1458.45</v>
      </c>
      <c r="F28" s="3">
        <v>1458.45</v>
      </c>
      <c r="G28" s="3">
        <f>A28+E28-F28</f>
        <v>0</v>
      </c>
    </row>
    <row r="29" spans="1:28" ht="30.75" thickBot="1">
      <c r="A29" s="49">
        <f>A30+A32+A33</f>
        <v>183494.96</v>
      </c>
      <c r="B29" s="50"/>
      <c r="C29" s="51"/>
      <c r="D29" s="14" t="s">
        <v>26</v>
      </c>
      <c r="E29" s="13">
        <f>E31+E30</f>
        <v>0</v>
      </c>
      <c r="F29" s="13">
        <f>F31+F30</f>
        <v>0</v>
      </c>
      <c r="G29" s="13">
        <f>G30+G31</f>
        <v>183494.96000000002</v>
      </c>
    </row>
    <row r="30" spans="1:28" ht="17.25" customHeight="1" thickBot="1">
      <c r="A30" s="55">
        <v>167036.54</v>
      </c>
      <c r="B30" s="56"/>
      <c r="C30" s="57"/>
      <c r="D30" s="9" t="s">
        <v>27</v>
      </c>
      <c r="E30" s="3">
        <v>0</v>
      </c>
      <c r="F30" s="3">
        <v>0</v>
      </c>
      <c r="G30" s="3">
        <f>A30+E30-F30</f>
        <v>167036.54</v>
      </c>
    </row>
    <row r="31" spans="1:28" ht="30.75" thickBot="1">
      <c r="A31" s="52"/>
      <c r="B31" s="53"/>
      <c r="C31" s="54"/>
      <c r="D31" s="9" t="s">
        <v>28</v>
      </c>
      <c r="E31" s="3">
        <f>E32+E33</f>
        <v>0</v>
      </c>
      <c r="F31" s="3">
        <v>0</v>
      </c>
      <c r="G31" s="3">
        <f>G32+G33</f>
        <v>16458.419999999998</v>
      </c>
    </row>
    <row r="32" spans="1:28" ht="15.75" thickBot="1">
      <c r="A32" s="55">
        <v>9800.68</v>
      </c>
      <c r="B32" s="56"/>
      <c r="C32" s="57"/>
      <c r="D32" s="9" t="s">
        <v>29</v>
      </c>
      <c r="E32" s="3">
        <v>0</v>
      </c>
      <c r="F32" s="3">
        <v>0</v>
      </c>
      <c r="G32" s="3">
        <f>E32+A32-F32</f>
        <v>9800.68</v>
      </c>
    </row>
    <row r="33" spans="1:28" ht="15.75" thickBot="1">
      <c r="A33" s="55">
        <v>6657.74</v>
      </c>
      <c r="B33" s="56"/>
      <c r="C33" s="57"/>
      <c r="D33" s="9" t="s">
        <v>30</v>
      </c>
      <c r="E33" s="3">
        <v>0</v>
      </c>
      <c r="F33" s="3">
        <v>0</v>
      </c>
      <c r="G33" s="3">
        <f>A33+E33-F33</f>
        <v>6657.74</v>
      </c>
    </row>
    <row r="34" spans="1:28" ht="15.75" thickBot="1">
      <c r="A34" s="52"/>
      <c r="B34" s="53"/>
      <c r="C34" s="54"/>
      <c r="D34" s="14" t="s">
        <v>41</v>
      </c>
      <c r="E34" s="3"/>
      <c r="F34" s="13">
        <f>F35+F36+F37</f>
        <v>49090.5</v>
      </c>
      <c r="G34" s="3"/>
    </row>
    <row r="35" spans="1:28" ht="20.25" customHeight="1" thickBot="1">
      <c r="A35" s="52"/>
      <c r="B35" s="53"/>
      <c r="C35" s="54"/>
      <c r="D35" s="9" t="s">
        <v>39</v>
      </c>
      <c r="E35" s="3">
        <v>5044.6000000000004</v>
      </c>
      <c r="F35" s="19">
        <v>5044.6000000000004</v>
      </c>
      <c r="G35" s="3"/>
    </row>
    <row r="36" spans="1:28" ht="20.25" customHeight="1" thickBot="1">
      <c r="A36" s="52"/>
      <c r="B36" s="53"/>
      <c r="C36" s="54"/>
      <c r="D36" s="1" t="s">
        <v>48</v>
      </c>
      <c r="E36" s="3">
        <v>45.9</v>
      </c>
      <c r="F36" s="19">
        <v>45.9</v>
      </c>
      <c r="G36" s="3"/>
    </row>
    <row r="37" spans="1:28" ht="20.25" customHeight="1" thickBot="1">
      <c r="A37" s="52"/>
      <c r="B37" s="53"/>
      <c r="C37" s="54"/>
      <c r="D37" s="45" t="s">
        <v>49</v>
      </c>
      <c r="E37" s="3">
        <v>44000</v>
      </c>
      <c r="F37" s="19">
        <v>44000</v>
      </c>
      <c r="G37" s="3"/>
    </row>
    <row r="38" spans="1:28" ht="15.75" thickBot="1">
      <c r="A38" s="49">
        <f>A10+A18+A23+A29</f>
        <v>1950987.1800000002</v>
      </c>
      <c r="B38" s="50"/>
      <c r="C38" s="51"/>
      <c r="D38" s="14" t="s">
        <v>22</v>
      </c>
      <c r="E38" s="13">
        <f>E10+E18+E23+E29</f>
        <v>3168819.35</v>
      </c>
      <c r="F38" s="13">
        <f>F10+F18+F23+F29+F34</f>
        <v>3183125.75</v>
      </c>
      <c r="G38" s="13">
        <f>G10+G18+G23+G29</f>
        <v>1985771.2800000003</v>
      </c>
    </row>
    <row r="39" spans="1:28" ht="15.75" thickBot="1">
      <c r="A39" s="52"/>
      <c r="B39" s="53"/>
      <c r="C39" s="53"/>
      <c r="D39" s="53"/>
      <c r="E39" s="53"/>
      <c r="F39" s="53"/>
      <c r="G39" s="54"/>
    </row>
    <row r="40" spans="1:28" s="1" customFormat="1" ht="15.75" thickBot="1">
      <c r="A40" s="63" t="s">
        <v>12</v>
      </c>
      <c r="B40" s="64"/>
      <c r="C40" s="64"/>
      <c r="D40" s="64"/>
      <c r="E40" s="64"/>
      <c r="F40" s="64"/>
      <c r="G40" s="65"/>
    </row>
    <row r="41" spans="1:28" ht="15.75" thickBot="1">
      <c r="A41" s="88" t="s">
        <v>2</v>
      </c>
      <c r="B41" s="89"/>
      <c r="C41" s="90"/>
      <c r="D41" s="48" t="s">
        <v>6</v>
      </c>
      <c r="E41" s="5" t="s">
        <v>3</v>
      </c>
      <c r="F41" s="48" t="s">
        <v>4</v>
      </c>
      <c r="G41" s="6" t="s">
        <v>5</v>
      </c>
    </row>
    <row r="42" spans="1:28" ht="15.75" customHeight="1" thickBot="1">
      <c r="A42" s="49">
        <f>A43+A44</f>
        <v>5000</v>
      </c>
      <c r="B42" s="50"/>
      <c r="C42" s="51"/>
      <c r="D42" s="15" t="s">
        <v>40</v>
      </c>
      <c r="E42" s="16">
        <f>E43+E44+E45+E46</f>
        <v>200400</v>
      </c>
      <c r="F42" s="13">
        <f>F43+F44+F45+F46</f>
        <v>200400</v>
      </c>
      <c r="G42" s="13">
        <f>A42+E42-F42</f>
        <v>5000</v>
      </c>
    </row>
    <row r="43" spans="1:28" ht="15.75" customHeight="1" thickBot="1">
      <c r="A43" s="55">
        <v>3500</v>
      </c>
      <c r="B43" s="56"/>
      <c r="C43" s="57"/>
      <c r="D43" s="20" t="s">
        <v>33</v>
      </c>
      <c r="E43" s="7">
        <v>6000</v>
      </c>
      <c r="F43" s="21">
        <v>6000</v>
      </c>
      <c r="G43" s="21">
        <f>A43+E43-F43</f>
        <v>3500</v>
      </c>
    </row>
    <row r="44" spans="1:28" ht="15.75" customHeight="1" thickBot="1">
      <c r="A44" s="55">
        <v>1500</v>
      </c>
      <c r="B44" s="56"/>
      <c r="C44" s="57"/>
      <c r="D44" s="20" t="s">
        <v>34</v>
      </c>
      <c r="E44" s="7">
        <v>6000</v>
      </c>
      <c r="F44" s="21">
        <v>7500</v>
      </c>
      <c r="G44" s="21">
        <f>A44+E44-F44</f>
        <v>0</v>
      </c>
    </row>
    <row r="45" spans="1:28" ht="15.75" customHeight="1" thickBot="1">
      <c r="A45" s="52"/>
      <c r="B45" s="53"/>
      <c r="C45" s="54"/>
      <c r="D45" s="20" t="s">
        <v>46</v>
      </c>
      <c r="E45" s="7">
        <v>8400</v>
      </c>
      <c r="F45" s="22">
        <v>6900</v>
      </c>
      <c r="G45" s="21">
        <f>A45+E45-F45</f>
        <v>1500</v>
      </c>
    </row>
    <row r="46" spans="1:28" ht="15.75" customHeight="1" thickBot="1">
      <c r="A46" s="52"/>
      <c r="B46" s="53"/>
      <c r="C46" s="54"/>
      <c r="D46" s="20" t="s">
        <v>43</v>
      </c>
      <c r="E46" s="7">
        <v>180000</v>
      </c>
      <c r="F46" s="37">
        <v>180000</v>
      </c>
      <c r="G46" s="21">
        <f>A46+E46-F46</f>
        <v>0</v>
      </c>
    </row>
    <row r="47" spans="1:28" ht="15.75" thickBot="1">
      <c r="A47" s="52"/>
      <c r="B47" s="53"/>
      <c r="C47" s="53"/>
      <c r="D47" s="53"/>
      <c r="E47" s="53"/>
      <c r="F47" s="53"/>
      <c r="G47" s="54"/>
    </row>
    <row r="48" spans="1:28" s="2" customFormat="1" ht="15.75" thickBot="1">
      <c r="A48" s="63" t="s">
        <v>7</v>
      </c>
      <c r="B48" s="64"/>
      <c r="C48" s="64"/>
      <c r="D48" s="64"/>
      <c r="E48" s="64"/>
      <c r="F48" s="64"/>
      <c r="G48" s="6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thickBot="1">
      <c r="A49" s="58" t="s">
        <v>2</v>
      </c>
      <c r="B49" s="59"/>
      <c r="C49" s="59"/>
      <c r="D49" s="48" t="s">
        <v>6</v>
      </c>
      <c r="E49" s="5" t="s">
        <v>3</v>
      </c>
      <c r="F49" s="48" t="s">
        <v>4</v>
      </c>
      <c r="G49" s="6" t="s">
        <v>5</v>
      </c>
    </row>
    <row r="50" spans="1:28" ht="15.75" thickBot="1">
      <c r="A50" s="60">
        <f>A51+A52+A54+A53</f>
        <v>43687.76</v>
      </c>
      <c r="B50" s="61"/>
      <c r="C50" s="62"/>
      <c r="D50" s="17"/>
      <c r="E50" s="8">
        <f>E51+E52+E54+E53</f>
        <v>12106.22</v>
      </c>
      <c r="F50" s="18">
        <f>F51+F52+F54+F53</f>
        <v>4165.88</v>
      </c>
      <c r="G50" s="13">
        <f>A50+E50-F50</f>
        <v>51628.100000000006</v>
      </c>
    </row>
    <row r="51" spans="1:28" ht="15.75" thickBot="1">
      <c r="A51" s="55">
        <v>20271.73</v>
      </c>
      <c r="B51" s="56"/>
      <c r="C51" s="57"/>
      <c r="D51" s="38" t="s">
        <v>8</v>
      </c>
      <c r="E51" s="7">
        <v>5183.71</v>
      </c>
      <c r="F51" s="3">
        <v>167.22</v>
      </c>
      <c r="G51" s="3">
        <f>A51+E51-F51</f>
        <v>25288.219999999998</v>
      </c>
    </row>
    <row r="52" spans="1:28" ht="15.75" thickBot="1">
      <c r="A52" s="55">
        <v>3436.42</v>
      </c>
      <c r="B52" s="56"/>
      <c r="C52" s="57"/>
      <c r="D52" s="38" t="s">
        <v>9</v>
      </c>
      <c r="E52" s="7">
        <v>0</v>
      </c>
      <c r="F52" s="3">
        <v>109.08</v>
      </c>
      <c r="G52" s="3">
        <f>A52+E52-F52</f>
        <v>3327.34</v>
      </c>
    </row>
    <row r="53" spans="1:28" ht="15.75" thickBot="1">
      <c r="A53" s="55">
        <v>3321.6</v>
      </c>
      <c r="B53" s="56"/>
      <c r="C53" s="57"/>
      <c r="D53" s="38" t="s">
        <v>42</v>
      </c>
      <c r="E53" s="7">
        <v>1662.31</v>
      </c>
      <c r="F53" s="3"/>
      <c r="G53" s="3">
        <f>A53+E53-F53</f>
        <v>4983.91</v>
      </c>
    </row>
    <row r="54" spans="1:28" ht="15.75" thickBot="1">
      <c r="A54" s="55">
        <v>16658.009999999998</v>
      </c>
      <c r="B54" s="56"/>
      <c r="C54" s="57"/>
      <c r="D54" s="39" t="s">
        <v>10</v>
      </c>
      <c r="E54" s="7">
        <v>5260.2</v>
      </c>
      <c r="F54" s="3">
        <v>3889.58</v>
      </c>
      <c r="G54" s="3">
        <f>A54+E54-F54</f>
        <v>18028.629999999997</v>
      </c>
    </row>
    <row r="55" spans="1:28" ht="15.75" thickBot="1">
      <c r="A55" s="55"/>
      <c r="B55" s="56"/>
      <c r="C55" s="57"/>
      <c r="D55" s="8"/>
      <c r="E55" s="4"/>
      <c r="F55" s="4"/>
      <c r="G55" s="4"/>
    </row>
    <row r="56" spans="1:28" s="2" customFormat="1" ht="15.75" thickBot="1">
      <c r="A56" s="49">
        <f>A42+A50</f>
        <v>48687.76</v>
      </c>
      <c r="B56" s="50"/>
      <c r="C56" s="51"/>
      <c r="D56" s="12" t="s">
        <v>13</v>
      </c>
      <c r="E56" s="4">
        <f>E42+E50</f>
        <v>212506.22</v>
      </c>
      <c r="F56" s="4">
        <f>F42+F50</f>
        <v>204565.88</v>
      </c>
      <c r="G56" s="4">
        <f>G42+G50</f>
        <v>56628.100000000006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1" customFormat="1" ht="15.75" thickBot="1">
      <c r="A57" s="52"/>
      <c r="B57" s="53"/>
      <c r="C57" s="53"/>
      <c r="D57" s="53"/>
      <c r="E57" s="53"/>
      <c r="F57" s="53"/>
      <c r="G57" s="54"/>
    </row>
    <row r="58" spans="1:28" s="1" customFormat="1" ht="15.75" thickBot="1">
      <c r="A58" s="49">
        <f>A56+A38</f>
        <v>1999674.9400000002</v>
      </c>
      <c r="B58" s="50"/>
      <c r="C58" s="51"/>
      <c r="D58" s="10"/>
      <c r="E58" s="4">
        <f>E56+E38</f>
        <v>3381325.5700000003</v>
      </c>
      <c r="F58" s="4">
        <f>F56+F38</f>
        <v>3387691.63</v>
      </c>
      <c r="G58" s="11">
        <f>G56+G38</f>
        <v>2042399.3800000004</v>
      </c>
    </row>
    <row r="59" spans="1:28" s="1" customFormat="1">
      <c r="A59" s="40"/>
      <c r="B59" s="41"/>
      <c r="C59" s="41"/>
      <c r="D59" s="41"/>
      <c r="E59" s="41"/>
      <c r="F59" s="41"/>
      <c r="G59" s="24" t="s">
        <v>11</v>
      </c>
    </row>
    <row r="60" spans="1:28">
      <c r="A60" s="40"/>
      <c r="B60" s="41"/>
      <c r="C60" s="41"/>
      <c r="D60" s="41"/>
      <c r="E60" s="41"/>
      <c r="F60" s="41"/>
      <c r="G60" s="24"/>
    </row>
    <row r="61" spans="1:28" ht="15.75" thickBot="1">
      <c r="A61" s="42"/>
      <c r="B61" s="43"/>
      <c r="C61" s="43"/>
      <c r="D61" s="43"/>
      <c r="E61" s="43"/>
      <c r="F61" s="43"/>
      <c r="G61" s="44"/>
    </row>
  </sheetData>
  <mergeCells count="59">
    <mergeCell ref="A37:C37"/>
    <mergeCell ref="A42:C42"/>
    <mergeCell ref="A43:C43"/>
    <mergeCell ref="A15:C15"/>
    <mergeCell ref="A28:C28"/>
    <mergeCell ref="A41:C41"/>
    <mergeCell ref="A23:C23"/>
    <mergeCell ref="A53:C53"/>
    <mergeCell ref="A45:C45"/>
    <mergeCell ref="A46:C46"/>
    <mergeCell ref="A44:C44"/>
    <mergeCell ref="A38:C38"/>
    <mergeCell ref="A1:F1"/>
    <mergeCell ref="A2:F2"/>
    <mergeCell ref="A7:C7"/>
    <mergeCell ref="D7:F7"/>
    <mergeCell ref="A9:C9"/>
    <mergeCell ref="A5:G5"/>
    <mergeCell ref="A3:G3"/>
    <mergeCell ref="A4:G4"/>
    <mergeCell ref="A6:G6"/>
    <mergeCell ref="A8:C8"/>
    <mergeCell ref="A12:C12"/>
    <mergeCell ref="A19:C19"/>
    <mergeCell ref="A20:C20"/>
    <mergeCell ref="A13:C13"/>
    <mergeCell ref="A16:G16"/>
    <mergeCell ref="A54:C54"/>
    <mergeCell ref="A47:G47"/>
    <mergeCell ref="A40:G40"/>
    <mergeCell ref="A35:C35"/>
    <mergeCell ref="A10:C10"/>
    <mergeCell ref="A39:G39"/>
    <mergeCell ref="A14:C14"/>
    <mergeCell ref="A25:C25"/>
    <mergeCell ref="A17:C17"/>
    <mergeCell ref="A18:C18"/>
    <mergeCell ref="A24:C24"/>
    <mergeCell ref="A26:C26"/>
    <mergeCell ref="A27:C27"/>
    <mergeCell ref="A22:C22"/>
    <mergeCell ref="A11:C11"/>
    <mergeCell ref="A21:G21"/>
    <mergeCell ref="A58:C58"/>
    <mergeCell ref="A57:G57"/>
    <mergeCell ref="A29:C29"/>
    <mergeCell ref="A30:C30"/>
    <mergeCell ref="A31:C31"/>
    <mergeCell ref="A32:C32"/>
    <mergeCell ref="A33:C33"/>
    <mergeCell ref="A49:C49"/>
    <mergeCell ref="A56:C56"/>
    <mergeCell ref="A34:C34"/>
    <mergeCell ref="A36:C36"/>
    <mergeCell ref="A55:C55"/>
    <mergeCell ref="A50:C50"/>
    <mergeCell ref="A48:G48"/>
    <mergeCell ref="A51:C51"/>
    <mergeCell ref="A52:C52"/>
  </mergeCells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 2020 г.</vt:lpstr>
      <vt:lpstr>'доходы 2020 г.'!Область_печати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Home</cp:lastModifiedBy>
  <cp:lastPrinted>2021-03-09T15:39:51Z</cp:lastPrinted>
  <dcterms:created xsi:type="dcterms:W3CDTF">2011-02-05T10:39:18Z</dcterms:created>
  <dcterms:modified xsi:type="dcterms:W3CDTF">2021-03-14T14:18:52Z</dcterms:modified>
</cp:coreProperties>
</file>